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266" windowWidth="11280" windowHeight="5460" tabRatio="816" activeTab="0"/>
  </bookViews>
  <sheets>
    <sheet name="ZRAČNA PIŠTOLA" sheetId="1" r:id="rId1"/>
  </sheets>
  <definedNames/>
  <calcPr fullCalcOnLoad="1"/>
</workbook>
</file>

<file path=xl/sharedStrings.xml><?xml version="1.0" encoding="utf-8"?>
<sst xmlns="http://schemas.openxmlformats.org/spreadsheetml/2006/main" count="210" uniqueCount="109">
  <si>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</si>
  <si>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</si>
  <si>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</si>
  <si>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</si>
  <si>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</si>
  <si>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</si>
  <si>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</si>
  <si>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</si>
  <si>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</si>
  <si>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</si>
  <si>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</si>
  <si>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</si>
  <si>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</si>
  <si>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</si>
  <si>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</si>
  <si>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</si>
  <si>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</si>
  <si>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</si>
  <si>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22.</t>
  </si>
  <si>
    <t>23.</t>
  </si>
  <si>
    <t>7.</t>
  </si>
  <si>
    <t>15.</t>
  </si>
  <si>
    <t>18.</t>
  </si>
  <si>
    <t>STRELSKO DRUŠTVO</t>
  </si>
  <si>
    <t>I. KROG</t>
  </si>
  <si>
    <t>SKUPAJ</t>
  </si>
  <si>
    <t>II. KROG</t>
  </si>
  <si>
    <t>III. KROG</t>
  </si>
  <si>
    <t>IV. KROG</t>
  </si>
  <si>
    <t>V. KROG</t>
  </si>
  <si>
    <t>PRIIMEK IN IME</t>
  </si>
  <si>
    <t>MESTO</t>
  </si>
  <si>
    <t xml:space="preserve"> </t>
  </si>
  <si>
    <t>SEZONA 2006 - 2007</t>
  </si>
  <si>
    <t>MOLEH Mirko</t>
  </si>
  <si>
    <t>KRAJNC Dušan</t>
  </si>
  <si>
    <t>PAVLIN Nina</t>
  </si>
  <si>
    <t>T  O  Č  K  E</t>
  </si>
  <si>
    <t>ŠSK Coal II</t>
  </si>
  <si>
    <t>SD Jezero Dobrovnik</t>
  </si>
  <si>
    <t>SK Ptuj II</t>
  </si>
  <si>
    <t>SD Juršinci II</t>
  </si>
  <si>
    <t>SD Dornava</t>
  </si>
  <si>
    <t>SD Jože Kerenčič</t>
  </si>
  <si>
    <t>III. DRŽAVNA LIGA ZRAČNA PIŠTOLA - EKIPNO</t>
  </si>
  <si>
    <t>R E Z U L T A T</t>
  </si>
  <si>
    <t>1. krog</t>
  </si>
  <si>
    <t>Do 22.10.2006</t>
  </si>
  <si>
    <t>REZULTATI POSAMEZNEGA KROGA TEKMOVANJA</t>
  </si>
  <si>
    <t>2.krog</t>
  </si>
  <si>
    <t>Do 19.11.2006</t>
  </si>
  <si>
    <t xml:space="preserve">ŠSK Coal II </t>
  </si>
  <si>
    <t>3.krog</t>
  </si>
  <si>
    <t>Do 10.12.2006</t>
  </si>
  <si>
    <t>REZULTAT</t>
  </si>
  <si>
    <t>COFEK Milan</t>
  </si>
  <si>
    <t>MIR Bojan</t>
  </si>
  <si>
    <t>RITONJA Dejan</t>
  </si>
  <si>
    <r>
      <t>G</t>
    </r>
    <r>
      <rPr>
        <b/>
        <sz val="12"/>
        <rFont val="Arial"/>
        <family val="0"/>
      </rPr>
      <t>ÖNC Simeon</t>
    </r>
  </si>
  <si>
    <t>SOLINA Domen</t>
  </si>
  <si>
    <t>BEDRAČ Franc</t>
  </si>
  <si>
    <t>ŠINCEK Bruno</t>
  </si>
  <si>
    <t>PETERŠIČ Jernej</t>
  </si>
  <si>
    <t>HORVAT Avgust</t>
  </si>
  <si>
    <t>SOMI Erik</t>
  </si>
  <si>
    <t>III. DRŽAVNA LIGA ZRAČNA PIŠTOLA - POSAMEZNO</t>
  </si>
  <si>
    <t>I. SKUPINA - SEVERNO VZHODNA IN PODRAVSKA REGIJA</t>
  </si>
  <si>
    <t>COFEK Vito  ml.</t>
  </si>
  <si>
    <t xml:space="preserve">COFEK Nikola </t>
  </si>
  <si>
    <t xml:space="preserve">SIMONIČ Petra </t>
  </si>
  <si>
    <t>KAUČIČ Peter</t>
  </si>
  <si>
    <t>NYAKAŠ Leon</t>
  </si>
  <si>
    <t>CAFUTA Stanislav</t>
  </si>
  <si>
    <t>POVPREČJE</t>
  </si>
  <si>
    <t>ML.</t>
  </si>
  <si>
    <t>SAGADIN Borut</t>
  </si>
  <si>
    <t>IVANOVIČ Slavko</t>
  </si>
  <si>
    <t>VAJDA Aleksej</t>
  </si>
  <si>
    <t>4. krog</t>
  </si>
  <si>
    <t>5.krog</t>
  </si>
  <si>
    <t>med 14. in 28.01.2007</t>
  </si>
  <si>
    <t>delegiran sodnik</t>
  </si>
  <si>
    <t>SK Ptuj</t>
  </si>
  <si>
    <t>SD Juršinci</t>
  </si>
  <si>
    <t>Marjan GRIL</t>
  </si>
  <si>
    <t>1.regija</t>
  </si>
  <si>
    <t>Darko PAVLIN</t>
  </si>
  <si>
    <t>Janko BERLAK</t>
  </si>
  <si>
    <t>Jožef MALEK</t>
  </si>
  <si>
    <t>Sebastjan MOLNAR</t>
  </si>
  <si>
    <t>med 04.02. in 18.02.</t>
  </si>
  <si>
    <t>Matjaž HABJANIČ</t>
  </si>
  <si>
    <t>SIMONIČ Staša</t>
  </si>
  <si>
    <t>27.1.</t>
  </si>
  <si>
    <t>28.1.</t>
  </si>
  <si>
    <t>20.1.</t>
  </si>
  <si>
    <t>MOLEH Gregor</t>
  </si>
  <si>
    <t>KOLEDNIK Miran</t>
  </si>
  <si>
    <t>17.2.</t>
  </si>
  <si>
    <t>Jože KOPINJA</t>
  </si>
  <si>
    <t>21.2.</t>
  </si>
  <si>
    <t>31.člen pravilnika: če več ekip doseže enako število točk se razvrstijo na podlagi večjega števila doseženih krogov v medsebojnih srečanjih.</t>
  </si>
  <si>
    <t xml:space="preserve">PTUJ </t>
  </si>
  <si>
    <t>COAL</t>
  </si>
  <si>
    <t>JURŠINCI</t>
  </si>
  <si>
    <t>EKIPA SD</t>
  </si>
  <si>
    <t>SK PTUJ II</t>
  </si>
  <si>
    <t>ŠSK COAL II</t>
  </si>
  <si>
    <t>SD JURŠINCI II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</si>
</sst>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\ yy"/>
    <numFmt numFmtId="165" formatCode="&quot;True&quot;;&quot;True&quot;;&quot;False&quot;"/>
    <numFmt numFmtId="166" formatCode="&quot;On&quot;;&quot;On&quot;;&quot;Off&quot;"/>
    <numFmt numFmtId="167" formatCode="0.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6" xfId="0" applyFont="1" applyBorder="1" applyAlignment="1">
      <alignment textRotation="255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textRotation="255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16" fillId="0" borderId="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16" fillId="0" borderId="17" xfId="0" applyFont="1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8" fillId="0" borderId="2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vertical="center"/>
    </xf>
    <xf numFmtId="167" fontId="4" fillId="0" borderId="0" xfId="0" applyNumberFormat="1" applyFont="1" applyAlignment="1">
      <alignment vertical="center"/>
    </xf>
    <xf numFmtId="167" fontId="17" fillId="0" borderId="6" xfId="0" applyNumberFormat="1" applyFont="1" applyBorder="1" applyAlignment="1">
      <alignment horizontal="center" vertical="center"/>
    </xf>
    <xf numFmtId="167" fontId="0" fillId="0" borderId="28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Font="1" applyFill="1" applyBorder="1" applyAlignment="1">
      <alignment horizontal="center" vertical="center"/>
    </xf>
    <xf numFmtId="167" fontId="0" fillId="0" borderId="32" xfId="0" applyNumberForma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167" fontId="0" fillId="0" borderId="18" xfId="0" applyNumberForma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75" zoomScaleNormal="75" workbookViewId="0" topLeftCell="A46">
      <selection activeCell="C64" sqref="C64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27.00390625" style="0" customWidth="1"/>
    <col min="4" max="8" width="10.625" style="0" customWidth="1"/>
    <col min="9" max="9" width="10.625" style="0" hidden="1" customWidth="1"/>
    <col min="10" max="10" width="12.75390625" style="5" customWidth="1"/>
    <col min="11" max="11" width="14.375" style="54" customWidth="1"/>
    <col min="12" max="12" width="9.125" style="16" customWidth="1"/>
  </cols>
  <sheetData>
    <row r="1" spans="1:11" ht="24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2:10" ht="15">
      <c r="B2" s="74" t="s">
        <v>33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"/>
      <c r="C3" s="7"/>
      <c r="D3" s="7"/>
      <c r="E3" s="7"/>
      <c r="F3" s="7"/>
      <c r="G3" s="7"/>
      <c r="H3" s="7"/>
      <c r="I3" s="7"/>
      <c r="J3" s="7"/>
    </row>
    <row r="4" spans="3:8" ht="15">
      <c r="C4" s="74" t="s">
        <v>66</v>
      </c>
      <c r="D4" s="74"/>
      <c r="E4" s="74"/>
      <c r="F4" s="74"/>
      <c r="G4" s="74"/>
      <c r="H4" s="74"/>
    </row>
    <row r="5" spans="2:10" ht="15.75" thickBot="1">
      <c r="B5" s="7"/>
      <c r="C5" s="7"/>
      <c r="D5" s="7"/>
      <c r="E5" s="7"/>
      <c r="F5" s="7"/>
      <c r="G5" s="7"/>
      <c r="H5" s="7"/>
      <c r="I5" s="7"/>
      <c r="J5" s="7"/>
    </row>
    <row r="6" spans="4:12" s="4" customFormat="1" ht="27.75" customHeight="1" thickBot="1">
      <c r="D6" s="75" t="s">
        <v>37</v>
      </c>
      <c r="E6" s="76"/>
      <c r="F6" s="76"/>
      <c r="G6" s="76"/>
      <c r="H6" s="76"/>
      <c r="I6" s="76"/>
      <c r="J6" s="77"/>
      <c r="K6" s="55"/>
      <c r="L6" s="53"/>
    </row>
    <row r="7" spans="2:12" s="5" customFormat="1" ht="45" customHeight="1" thickBot="1">
      <c r="B7"/>
      <c r="C7" s="11" t="s">
        <v>23</v>
      </c>
      <c r="D7" s="11" t="s">
        <v>24</v>
      </c>
      <c r="E7" s="11" t="s">
        <v>26</v>
      </c>
      <c r="F7" s="6" t="s">
        <v>27</v>
      </c>
      <c r="G7" s="11" t="s">
        <v>28</v>
      </c>
      <c r="H7" s="6" t="s">
        <v>29</v>
      </c>
      <c r="I7" s="11" t="s">
        <v>32</v>
      </c>
      <c r="J7" s="45" t="s">
        <v>25</v>
      </c>
      <c r="K7" s="56" t="s">
        <v>73</v>
      </c>
      <c r="L7" s="5" t="s">
        <v>32</v>
      </c>
    </row>
    <row r="8" spans="3:11" ht="27" customHeight="1" thickBot="1">
      <c r="C8" s="25" t="s">
        <v>38</v>
      </c>
      <c r="D8" s="42">
        <v>3</v>
      </c>
      <c r="E8" s="26">
        <v>3</v>
      </c>
      <c r="F8" s="26">
        <v>3</v>
      </c>
      <c r="G8" s="26">
        <v>3</v>
      </c>
      <c r="H8" s="26">
        <v>1</v>
      </c>
      <c r="I8" s="49"/>
      <c r="J8" s="47">
        <f aca="true" t="shared" si="0" ref="J8:J13">SUM(D8:H8)</f>
        <v>13</v>
      </c>
      <c r="K8" s="57">
        <f>SUM(D28+E33+D39+E43+D48)/5</f>
        <v>1599</v>
      </c>
    </row>
    <row r="9" spans="3:11" ht="27" customHeight="1" thickBot="1">
      <c r="C9" s="27" t="s">
        <v>40</v>
      </c>
      <c r="D9" s="43">
        <v>3</v>
      </c>
      <c r="E9" s="24">
        <v>3</v>
      </c>
      <c r="F9" s="24">
        <v>3</v>
      </c>
      <c r="G9" s="24">
        <v>1</v>
      </c>
      <c r="H9" s="24">
        <v>3</v>
      </c>
      <c r="I9" s="48"/>
      <c r="J9" s="47">
        <f t="shared" si="0"/>
        <v>13</v>
      </c>
      <c r="K9" s="58">
        <f>SUM(D27+E32+D38+D42+E48)/5</f>
        <v>1610.2</v>
      </c>
    </row>
    <row r="10" spans="3:11" ht="27" customHeight="1" thickBot="1">
      <c r="C10" s="27" t="s">
        <v>41</v>
      </c>
      <c r="D10" s="43">
        <v>3</v>
      </c>
      <c r="E10" s="24">
        <v>1</v>
      </c>
      <c r="F10" s="24">
        <v>3</v>
      </c>
      <c r="G10" s="24">
        <v>3</v>
      </c>
      <c r="H10" s="24">
        <v>3</v>
      </c>
      <c r="I10" s="48"/>
      <c r="J10" s="47">
        <f t="shared" si="0"/>
        <v>13</v>
      </c>
      <c r="K10" s="58">
        <f>SUM(D29+D33+E37+E42+D47)/5</f>
        <v>1600</v>
      </c>
    </row>
    <row r="11" spans="3:11" ht="27" customHeight="1" thickBot="1">
      <c r="C11" s="27" t="s">
        <v>42</v>
      </c>
      <c r="D11" s="17">
        <v>1</v>
      </c>
      <c r="E11" s="24">
        <v>3</v>
      </c>
      <c r="F11" s="24">
        <v>1</v>
      </c>
      <c r="G11" s="24">
        <v>1</v>
      </c>
      <c r="H11" s="24">
        <v>3</v>
      </c>
      <c r="I11" s="48"/>
      <c r="J11" s="47">
        <f t="shared" si="0"/>
        <v>9</v>
      </c>
      <c r="K11" s="58">
        <f>SUM(E27+E34+D37+D43+E49)/5</f>
        <v>1570.4</v>
      </c>
    </row>
    <row r="12" spans="3:11" ht="27" customHeight="1" thickBot="1">
      <c r="C12" s="27" t="s">
        <v>43</v>
      </c>
      <c r="D12" s="17">
        <v>1</v>
      </c>
      <c r="E12" s="24">
        <v>1</v>
      </c>
      <c r="F12" s="24">
        <v>1</v>
      </c>
      <c r="G12" s="24">
        <v>3</v>
      </c>
      <c r="H12" s="24">
        <v>1</v>
      </c>
      <c r="I12" s="48"/>
      <c r="J12" s="47">
        <f t="shared" si="0"/>
        <v>7</v>
      </c>
      <c r="K12" s="58">
        <f>SUM(E28+D34+E38+D44+E47)/5</f>
        <v>1535.4</v>
      </c>
    </row>
    <row r="13" spans="3:11" ht="27" customHeight="1" thickBot="1">
      <c r="C13" s="28" t="s">
        <v>39</v>
      </c>
      <c r="D13" s="44">
        <v>1</v>
      </c>
      <c r="E13" s="29">
        <v>1</v>
      </c>
      <c r="F13" s="29">
        <v>1</v>
      </c>
      <c r="G13" s="29">
        <v>1</v>
      </c>
      <c r="H13" s="29">
        <v>1</v>
      </c>
      <c r="I13" s="46"/>
      <c r="J13" s="47">
        <f t="shared" si="0"/>
        <v>5</v>
      </c>
      <c r="K13" s="59">
        <f>SUM(E29+D32+E39+E44+D49)/5</f>
        <v>1440.6</v>
      </c>
    </row>
    <row r="14" ht="21.75" customHeight="1"/>
    <row r="15" spans="2:11" ht="20.25" customHeight="1">
      <c r="B15" s="82" t="s">
        <v>101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2:11" ht="14.25">
      <c r="B16" s="81"/>
      <c r="C16" s="83" t="s">
        <v>105</v>
      </c>
      <c r="D16" s="83" t="s">
        <v>102</v>
      </c>
      <c r="E16" s="83" t="s">
        <v>103</v>
      </c>
      <c r="F16" s="83" t="s">
        <v>104</v>
      </c>
      <c r="G16" s="83" t="s">
        <v>25</v>
      </c>
      <c r="H16" s="81"/>
      <c r="I16" s="81"/>
      <c r="J16" s="81"/>
      <c r="K16" s="81"/>
    </row>
    <row r="17" spans="2:11" ht="14.25">
      <c r="B17" s="81"/>
      <c r="C17" s="1" t="s">
        <v>107</v>
      </c>
      <c r="D17" s="17">
        <v>1601</v>
      </c>
      <c r="E17" s="17"/>
      <c r="F17" s="17">
        <v>1633</v>
      </c>
      <c r="G17" s="84">
        <f>SUM(D17:F17)</f>
        <v>3234</v>
      </c>
      <c r="H17" s="81"/>
      <c r="I17" s="81"/>
      <c r="J17" s="81"/>
      <c r="K17" s="81"/>
    </row>
    <row r="18" spans="3:7" ht="12.75">
      <c r="C18" s="1" t="s">
        <v>106</v>
      </c>
      <c r="D18" s="17"/>
      <c r="E18" s="17">
        <v>1630</v>
      </c>
      <c r="F18" s="17">
        <v>1598</v>
      </c>
      <c r="G18" s="84">
        <f>SUM(E18:F18)</f>
        <v>3228</v>
      </c>
    </row>
    <row r="19" spans="3:7" ht="12.75">
      <c r="C19" s="1" t="s">
        <v>108</v>
      </c>
      <c r="D19" s="17">
        <v>1621</v>
      </c>
      <c r="E19" s="17">
        <v>1599</v>
      </c>
      <c r="F19" s="17"/>
      <c r="G19" s="84">
        <f>SUM(D19:F19)</f>
        <v>3220</v>
      </c>
    </row>
    <row r="20" spans="3:7" ht="12.75">
      <c r="C20" s="85"/>
      <c r="D20" s="19"/>
      <c r="E20" s="19"/>
      <c r="F20" s="19"/>
      <c r="G20" s="20"/>
    </row>
    <row r="21" spans="3:7" ht="12.75">
      <c r="C21" s="85"/>
      <c r="D21" s="19"/>
      <c r="E21" s="19"/>
      <c r="F21" s="19"/>
      <c r="G21" s="20"/>
    </row>
    <row r="23" spans="2:8" ht="15.75">
      <c r="B23" s="34" t="s">
        <v>48</v>
      </c>
      <c r="G23" s="69" t="s">
        <v>81</v>
      </c>
      <c r="H23" s="70"/>
    </row>
    <row r="25" ht="13.5" thickBot="1"/>
    <row r="26" spans="2:5" ht="15.75" thickBot="1">
      <c r="B26" s="32" t="s">
        <v>46</v>
      </c>
      <c r="C26" s="33" t="s">
        <v>47</v>
      </c>
      <c r="D26" s="72" t="s">
        <v>54</v>
      </c>
      <c r="E26" s="73"/>
    </row>
    <row r="27" spans="2:11" ht="15" thickBot="1">
      <c r="B27" s="30" t="s">
        <v>40</v>
      </c>
      <c r="C27" s="30" t="s">
        <v>42</v>
      </c>
      <c r="D27" s="37">
        <v>1591</v>
      </c>
      <c r="E27" s="24">
        <v>1553</v>
      </c>
      <c r="G27" s="64" t="s">
        <v>84</v>
      </c>
      <c r="H27" s="65"/>
      <c r="I27" s="65"/>
      <c r="J27" s="66"/>
      <c r="K27" s="67" t="s">
        <v>82</v>
      </c>
    </row>
    <row r="28" spans="2:11" ht="15" thickBot="1">
      <c r="B28" s="31" t="s">
        <v>38</v>
      </c>
      <c r="C28" s="31" t="s">
        <v>43</v>
      </c>
      <c r="D28" s="38">
        <v>1573</v>
      </c>
      <c r="E28" s="17">
        <v>1540</v>
      </c>
      <c r="G28" s="64" t="s">
        <v>32</v>
      </c>
      <c r="H28" s="65"/>
      <c r="I28" s="65"/>
      <c r="J28" s="66"/>
      <c r="K28" s="67" t="s">
        <v>85</v>
      </c>
    </row>
    <row r="29" spans="2:11" ht="15" thickBot="1">
      <c r="B29" s="31" t="s">
        <v>41</v>
      </c>
      <c r="C29" s="31" t="s">
        <v>39</v>
      </c>
      <c r="D29" s="38">
        <v>1553</v>
      </c>
      <c r="E29" s="17">
        <v>1343</v>
      </c>
      <c r="G29" s="64" t="s">
        <v>86</v>
      </c>
      <c r="H29" s="65"/>
      <c r="I29" s="65"/>
      <c r="J29" s="66"/>
      <c r="K29" s="67" t="s">
        <v>83</v>
      </c>
    </row>
    <row r="30" spans="4:11" ht="13.5" thickBot="1">
      <c r="D30" s="16"/>
      <c r="E30" s="16"/>
      <c r="K30" s="63"/>
    </row>
    <row r="31" spans="2:11" ht="15.75" thickBot="1">
      <c r="B31" s="32" t="s">
        <v>49</v>
      </c>
      <c r="C31" s="33" t="s">
        <v>50</v>
      </c>
      <c r="D31" s="72" t="s">
        <v>54</v>
      </c>
      <c r="E31" s="73"/>
      <c r="K31" s="63"/>
    </row>
    <row r="32" spans="2:11" ht="15" thickBot="1">
      <c r="B32" s="31" t="s">
        <v>39</v>
      </c>
      <c r="C32" s="35" t="s">
        <v>40</v>
      </c>
      <c r="D32" s="38">
        <v>1399</v>
      </c>
      <c r="E32" s="17">
        <v>1618</v>
      </c>
      <c r="G32" s="64"/>
      <c r="H32" s="65"/>
      <c r="I32" s="65"/>
      <c r="J32" s="66"/>
      <c r="K32" s="67" t="s">
        <v>85</v>
      </c>
    </row>
    <row r="33" spans="2:11" ht="15" thickBot="1">
      <c r="B33" s="31" t="s">
        <v>41</v>
      </c>
      <c r="C33" s="35" t="s">
        <v>51</v>
      </c>
      <c r="D33" s="38">
        <v>1599</v>
      </c>
      <c r="E33" s="17">
        <v>1633</v>
      </c>
      <c r="G33" s="64" t="s">
        <v>87</v>
      </c>
      <c r="H33" s="65"/>
      <c r="I33" s="65"/>
      <c r="J33" s="66"/>
      <c r="K33" s="67" t="s">
        <v>83</v>
      </c>
    </row>
    <row r="34" spans="2:11" ht="15" thickBot="1">
      <c r="B34" s="31" t="s">
        <v>43</v>
      </c>
      <c r="C34" s="35" t="s">
        <v>42</v>
      </c>
      <c r="D34" s="38">
        <v>1506</v>
      </c>
      <c r="E34" s="17">
        <v>1564</v>
      </c>
      <c r="G34" s="64"/>
      <c r="H34" s="65"/>
      <c r="I34" s="65"/>
      <c r="J34" s="66"/>
      <c r="K34" s="67" t="s">
        <v>85</v>
      </c>
    </row>
    <row r="35" spans="4:11" ht="13.5" thickBot="1">
      <c r="D35" s="16"/>
      <c r="E35" s="16"/>
      <c r="K35" s="63"/>
    </row>
    <row r="36" spans="2:11" ht="15.75" thickBot="1">
      <c r="B36" s="32" t="s">
        <v>52</v>
      </c>
      <c r="C36" s="33" t="s">
        <v>53</v>
      </c>
      <c r="D36" s="72" t="s">
        <v>54</v>
      </c>
      <c r="E36" s="73"/>
      <c r="K36" s="63"/>
    </row>
    <row r="37" spans="2:11" ht="15" thickBot="1">
      <c r="B37" s="31" t="s">
        <v>42</v>
      </c>
      <c r="C37" s="35" t="s">
        <v>41</v>
      </c>
      <c r="D37" s="38">
        <v>1578</v>
      </c>
      <c r="E37" s="17">
        <v>1591</v>
      </c>
      <c r="G37" s="64" t="s">
        <v>86</v>
      </c>
      <c r="H37" s="65"/>
      <c r="I37" s="65"/>
      <c r="J37" s="66"/>
      <c r="K37" s="67" t="s">
        <v>83</v>
      </c>
    </row>
    <row r="38" spans="2:11" ht="15" thickBot="1">
      <c r="B38" s="31" t="s">
        <v>40</v>
      </c>
      <c r="C38" s="35" t="s">
        <v>43</v>
      </c>
      <c r="D38" s="38">
        <v>1614</v>
      </c>
      <c r="E38" s="17">
        <v>1536</v>
      </c>
      <c r="G38" s="64" t="s">
        <v>88</v>
      </c>
      <c r="H38" s="65"/>
      <c r="I38" s="65"/>
      <c r="J38" s="66"/>
      <c r="K38" s="68" t="s">
        <v>82</v>
      </c>
    </row>
    <row r="39" spans="2:11" ht="15" thickBot="1">
      <c r="B39" s="31" t="s">
        <v>38</v>
      </c>
      <c r="C39" s="35" t="s">
        <v>39</v>
      </c>
      <c r="D39" s="38">
        <v>1592</v>
      </c>
      <c r="E39" s="17">
        <v>1493</v>
      </c>
      <c r="G39" s="64"/>
      <c r="H39" s="65"/>
      <c r="I39" s="65"/>
      <c r="J39" s="66"/>
      <c r="K39" s="67" t="s">
        <v>85</v>
      </c>
    </row>
    <row r="40" ht="13.5" thickBot="1"/>
    <row r="41" spans="2:5" ht="15.75" thickBot="1">
      <c r="B41" s="32" t="s">
        <v>78</v>
      </c>
      <c r="C41" s="33" t="s">
        <v>80</v>
      </c>
      <c r="D41" s="72" t="s">
        <v>54</v>
      </c>
      <c r="E41" s="73"/>
    </row>
    <row r="42" spans="2:12" ht="15" thickBot="1">
      <c r="B42" s="30" t="s">
        <v>40</v>
      </c>
      <c r="C42" s="31" t="s">
        <v>41</v>
      </c>
      <c r="D42" s="37">
        <v>1598</v>
      </c>
      <c r="E42" s="24">
        <v>1621</v>
      </c>
      <c r="G42" s="64" t="s">
        <v>89</v>
      </c>
      <c r="H42" s="65"/>
      <c r="I42" s="65"/>
      <c r="J42" s="66"/>
      <c r="K42" s="68" t="s">
        <v>82</v>
      </c>
      <c r="L42" s="16" t="s">
        <v>95</v>
      </c>
    </row>
    <row r="43" spans="2:12" ht="15" thickBot="1">
      <c r="B43" s="30" t="s">
        <v>42</v>
      </c>
      <c r="C43" s="31" t="s">
        <v>38</v>
      </c>
      <c r="D43" s="38">
        <v>1579</v>
      </c>
      <c r="E43" s="17">
        <v>1596</v>
      </c>
      <c r="G43" s="64" t="s">
        <v>84</v>
      </c>
      <c r="H43" s="65"/>
      <c r="I43" s="65"/>
      <c r="J43" s="66"/>
      <c r="K43" s="67" t="s">
        <v>82</v>
      </c>
      <c r="L43" s="16" t="s">
        <v>94</v>
      </c>
    </row>
    <row r="44" spans="2:12" ht="15" thickBot="1">
      <c r="B44" s="31" t="s">
        <v>43</v>
      </c>
      <c r="C44" s="31" t="s">
        <v>39</v>
      </c>
      <c r="D44" s="38">
        <v>1547</v>
      </c>
      <c r="E44" s="17">
        <v>1497</v>
      </c>
      <c r="G44" s="64" t="s">
        <v>91</v>
      </c>
      <c r="H44" s="65"/>
      <c r="I44" s="65"/>
      <c r="J44" s="66"/>
      <c r="K44" s="67" t="s">
        <v>85</v>
      </c>
      <c r="L44" s="16" t="s">
        <v>93</v>
      </c>
    </row>
    <row r="45" spans="4:5" ht="13.5" thickBot="1">
      <c r="D45" s="16"/>
      <c r="E45" s="16"/>
    </row>
    <row r="46" spans="2:5" ht="15.75" thickBot="1">
      <c r="B46" s="32" t="s">
        <v>79</v>
      </c>
      <c r="C46" s="33" t="s">
        <v>90</v>
      </c>
      <c r="D46" s="72" t="s">
        <v>54</v>
      </c>
      <c r="E46" s="73"/>
    </row>
    <row r="47" spans="2:11" ht="15" thickBot="1">
      <c r="B47" s="31" t="s">
        <v>41</v>
      </c>
      <c r="C47" s="31" t="s">
        <v>43</v>
      </c>
      <c r="D47" s="38">
        <v>1636</v>
      </c>
      <c r="E47" s="17">
        <v>1548</v>
      </c>
      <c r="G47" s="64" t="s">
        <v>86</v>
      </c>
      <c r="H47" s="65"/>
      <c r="I47" s="65"/>
      <c r="J47" s="66"/>
      <c r="K47" s="67" t="s">
        <v>83</v>
      </c>
    </row>
    <row r="48" spans="2:12" ht="15" thickBot="1">
      <c r="B48" s="31" t="s">
        <v>38</v>
      </c>
      <c r="C48" s="30" t="s">
        <v>40</v>
      </c>
      <c r="D48" s="38">
        <v>1601</v>
      </c>
      <c r="E48" s="17">
        <v>1630</v>
      </c>
      <c r="G48" s="64" t="s">
        <v>99</v>
      </c>
      <c r="H48" s="65"/>
      <c r="I48" s="65"/>
      <c r="J48" s="66"/>
      <c r="K48" s="67" t="s">
        <v>85</v>
      </c>
      <c r="L48" s="16" t="s">
        <v>98</v>
      </c>
    </row>
    <row r="49" spans="2:12" ht="15" thickBot="1">
      <c r="B49" s="31" t="s">
        <v>39</v>
      </c>
      <c r="C49" s="30" t="s">
        <v>42</v>
      </c>
      <c r="D49" s="38">
        <v>1471</v>
      </c>
      <c r="E49" s="17">
        <v>1578</v>
      </c>
      <c r="G49" s="64"/>
      <c r="H49" s="65"/>
      <c r="I49" s="65"/>
      <c r="J49" s="66"/>
      <c r="K49" s="67" t="s">
        <v>85</v>
      </c>
      <c r="L49" s="16" t="s">
        <v>100</v>
      </c>
    </row>
    <row r="50" spans="4:5" ht="12.75">
      <c r="D50" s="16"/>
      <c r="E50" s="16"/>
    </row>
    <row r="55" spans="1:11" ht="24" customHeight="1">
      <c r="A55" s="71" t="s">
        <v>65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0" ht="15">
      <c r="B56" s="74" t="s">
        <v>33</v>
      </c>
      <c r="C56" s="74"/>
      <c r="D56" s="74"/>
      <c r="E56" s="74"/>
      <c r="F56" s="74"/>
      <c r="G56" s="74"/>
      <c r="H56" s="74"/>
      <c r="I56" s="74"/>
      <c r="J56" s="74"/>
    </row>
    <row r="58" spans="3:8" ht="15">
      <c r="C58" s="74" t="s">
        <v>66</v>
      </c>
      <c r="D58" s="74"/>
      <c r="E58" s="74"/>
      <c r="F58" s="74"/>
      <c r="G58" s="74"/>
      <c r="H58" s="74"/>
    </row>
    <row r="59" ht="13.5" thickBot="1"/>
    <row r="60" spans="4:10" ht="15" thickBot="1">
      <c r="D60" s="78" t="s">
        <v>45</v>
      </c>
      <c r="E60" s="79"/>
      <c r="F60" s="79"/>
      <c r="G60" s="79"/>
      <c r="H60" s="79"/>
      <c r="I60" s="79"/>
      <c r="J60" s="80"/>
    </row>
    <row r="61" spans="1:11" ht="51" thickBot="1">
      <c r="A61" s="15" t="s">
        <v>31</v>
      </c>
      <c r="B61" s="12" t="s">
        <v>30</v>
      </c>
      <c r="C61" s="11" t="s">
        <v>23</v>
      </c>
      <c r="D61" s="11" t="s">
        <v>24</v>
      </c>
      <c r="E61" s="11" t="s">
        <v>26</v>
      </c>
      <c r="F61" s="11" t="s">
        <v>27</v>
      </c>
      <c r="G61" s="11" t="s">
        <v>28</v>
      </c>
      <c r="H61" s="11" t="s">
        <v>29</v>
      </c>
      <c r="I61" s="11" t="s">
        <v>32</v>
      </c>
      <c r="J61" s="10" t="s">
        <v>25</v>
      </c>
      <c r="K61" s="60" t="s">
        <v>73</v>
      </c>
    </row>
    <row r="62" spans="1:11" ht="6.75" customHeight="1" thickBot="1">
      <c r="A62" s="18"/>
      <c r="B62" s="19"/>
      <c r="C62" s="20"/>
      <c r="D62" s="21"/>
      <c r="E62" s="22"/>
      <c r="F62" s="22"/>
      <c r="G62" s="22"/>
      <c r="H62" s="22"/>
      <c r="I62" s="23"/>
      <c r="J62" s="50"/>
      <c r="K62" s="61"/>
    </row>
    <row r="63" spans="1:11" ht="15.75">
      <c r="A63" s="1" t="s">
        <v>0</v>
      </c>
      <c r="B63" s="9" t="s">
        <v>55</v>
      </c>
      <c r="C63" s="40" t="s">
        <v>51</v>
      </c>
      <c r="D63" s="39">
        <v>557</v>
      </c>
      <c r="E63" s="2">
        <v>567</v>
      </c>
      <c r="F63" s="2">
        <v>560</v>
      </c>
      <c r="G63" s="2">
        <v>558</v>
      </c>
      <c r="H63" s="2">
        <v>560</v>
      </c>
      <c r="I63" s="13"/>
      <c r="J63" s="51">
        <f aca="true" t="shared" si="1" ref="J63:J90">SUM(D63:I63)</f>
        <v>2802</v>
      </c>
      <c r="K63" s="58">
        <f aca="true" t="shared" si="2" ref="K63:K75">SUM(J63/5)</f>
        <v>560.4</v>
      </c>
    </row>
    <row r="64" spans="1:11" ht="15.75" customHeight="1">
      <c r="A64" s="3" t="s">
        <v>1</v>
      </c>
      <c r="B64" s="41" t="s">
        <v>34</v>
      </c>
      <c r="C64" s="40" t="s">
        <v>41</v>
      </c>
      <c r="D64" s="36">
        <v>545</v>
      </c>
      <c r="E64" s="1">
        <v>531</v>
      </c>
      <c r="F64" s="1">
        <v>540</v>
      </c>
      <c r="G64" s="1">
        <v>552</v>
      </c>
      <c r="H64" s="1">
        <v>554</v>
      </c>
      <c r="I64" s="14"/>
      <c r="J64" s="52">
        <f t="shared" si="1"/>
        <v>2722</v>
      </c>
      <c r="K64" s="58">
        <f t="shared" si="2"/>
        <v>544.4</v>
      </c>
    </row>
    <row r="65" spans="1:12" ht="15.75" customHeight="1">
      <c r="A65" s="3" t="s">
        <v>2</v>
      </c>
      <c r="B65" s="41" t="s">
        <v>59</v>
      </c>
      <c r="C65" s="40" t="s">
        <v>40</v>
      </c>
      <c r="D65" s="36">
        <v>530</v>
      </c>
      <c r="E65" s="1">
        <v>548</v>
      </c>
      <c r="F65" s="1">
        <v>552</v>
      </c>
      <c r="G65" s="1">
        <v>544</v>
      </c>
      <c r="H65" s="1">
        <v>540</v>
      </c>
      <c r="I65" s="14"/>
      <c r="J65" s="52">
        <f t="shared" si="1"/>
        <v>2714</v>
      </c>
      <c r="K65" s="58">
        <f t="shared" si="2"/>
        <v>542.8</v>
      </c>
      <c r="L65" s="16" t="s">
        <v>74</v>
      </c>
    </row>
    <row r="66" spans="1:11" ht="15.75" customHeight="1">
      <c r="A66" s="3" t="s">
        <v>3</v>
      </c>
      <c r="B66" s="41" t="s">
        <v>62</v>
      </c>
      <c r="C66" s="40" t="s">
        <v>42</v>
      </c>
      <c r="D66" s="36">
        <v>519</v>
      </c>
      <c r="E66" s="1">
        <v>538</v>
      </c>
      <c r="F66" s="1">
        <v>537</v>
      </c>
      <c r="G66" s="1">
        <v>542</v>
      </c>
      <c r="H66" s="1">
        <v>544</v>
      </c>
      <c r="I66" s="14"/>
      <c r="J66" s="52">
        <f t="shared" si="1"/>
        <v>2680</v>
      </c>
      <c r="K66" s="58">
        <f t="shared" si="2"/>
        <v>536</v>
      </c>
    </row>
    <row r="67" spans="1:11" ht="15.75" customHeight="1">
      <c r="A67" s="3" t="s">
        <v>4</v>
      </c>
      <c r="B67" s="41" t="s">
        <v>63</v>
      </c>
      <c r="C67" s="40" t="s">
        <v>39</v>
      </c>
      <c r="D67" s="36">
        <v>540</v>
      </c>
      <c r="E67" s="1">
        <v>528</v>
      </c>
      <c r="F67" s="1">
        <v>536</v>
      </c>
      <c r="G67" s="1">
        <v>536</v>
      </c>
      <c r="H67" s="1">
        <v>534</v>
      </c>
      <c r="I67" s="14"/>
      <c r="J67" s="52">
        <f t="shared" si="1"/>
        <v>2674</v>
      </c>
      <c r="K67" s="58">
        <f t="shared" si="2"/>
        <v>534.8</v>
      </c>
    </row>
    <row r="68" spans="1:11" ht="15.75" customHeight="1">
      <c r="A68" s="3" t="s">
        <v>5</v>
      </c>
      <c r="B68" s="41" t="s">
        <v>35</v>
      </c>
      <c r="C68" s="40" t="s">
        <v>41</v>
      </c>
      <c r="D68" s="36">
        <v>523</v>
      </c>
      <c r="E68" s="1">
        <v>530</v>
      </c>
      <c r="F68" s="1">
        <v>536</v>
      </c>
      <c r="G68" s="1">
        <v>526</v>
      </c>
      <c r="H68" s="1">
        <v>542</v>
      </c>
      <c r="I68" s="14"/>
      <c r="J68" s="52">
        <f t="shared" si="1"/>
        <v>2657</v>
      </c>
      <c r="K68" s="58">
        <f t="shared" si="2"/>
        <v>531.4</v>
      </c>
    </row>
    <row r="69" spans="1:11" ht="15.75" customHeight="1">
      <c r="A69" s="3" t="s">
        <v>20</v>
      </c>
      <c r="B69" s="41" t="s">
        <v>70</v>
      </c>
      <c r="C69" s="40" t="s">
        <v>43</v>
      </c>
      <c r="D69" s="36">
        <v>536</v>
      </c>
      <c r="E69" s="1">
        <v>537</v>
      </c>
      <c r="F69" s="1">
        <v>521</v>
      </c>
      <c r="G69" s="1">
        <v>520</v>
      </c>
      <c r="H69" s="1">
        <v>526</v>
      </c>
      <c r="I69" s="14"/>
      <c r="J69" s="52">
        <f t="shared" si="1"/>
        <v>2640</v>
      </c>
      <c r="K69" s="58">
        <f t="shared" si="2"/>
        <v>528</v>
      </c>
    </row>
    <row r="70" spans="1:11" ht="15.75" customHeight="1">
      <c r="A70" s="3" t="s">
        <v>6</v>
      </c>
      <c r="B70" s="41" t="s">
        <v>56</v>
      </c>
      <c r="C70" s="40" t="s">
        <v>43</v>
      </c>
      <c r="D70" s="36">
        <v>510</v>
      </c>
      <c r="E70" s="1">
        <v>518</v>
      </c>
      <c r="F70" s="1">
        <v>519</v>
      </c>
      <c r="G70" s="1">
        <v>540</v>
      </c>
      <c r="H70" s="1">
        <v>514</v>
      </c>
      <c r="I70" s="14"/>
      <c r="J70" s="52">
        <f t="shared" si="1"/>
        <v>2601</v>
      </c>
      <c r="K70" s="58">
        <f t="shared" si="2"/>
        <v>520.2</v>
      </c>
    </row>
    <row r="71" spans="1:12" ht="15.75" customHeight="1">
      <c r="A71" s="3" t="s">
        <v>7</v>
      </c>
      <c r="B71" s="41" t="s">
        <v>68</v>
      </c>
      <c r="C71" s="40" t="s">
        <v>51</v>
      </c>
      <c r="D71" s="36">
        <v>513</v>
      </c>
      <c r="E71" s="1">
        <v>526</v>
      </c>
      <c r="F71" s="1">
        <v>516</v>
      </c>
      <c r="G71" s="1">
        <v>522</v>
      </c>
      <c r="H71" s="1">
        <v>520</v>
      </c>
      <c r="I71" s="14"/>
      <c r="J71" s="52">
        <f t="shared" si="1"/>
        <v>2597</v>
      </c>
      <c r="K71" s="58">
        <f t="shared" si="2"/>
        <v>519.4</v>
      </c>
      <c r="L71" s="16" t="s">
        <v>74</v>
      </c>
    </row>
    <row r="72" spans="1:12" ht="15.75" customHeight="1">
      <c r="A72" s="3" t="s">
        <v>8</v>
      </c>
      <c r="B72" s="41" t="s">
        <v>67</v>
      </c>
      <c r="C72" s="40" t="s">
        <v>51</v>
      </c>
      <c r="D72" s="36">
        <v>503</v>
      </c>
      <c r="E72" s="1">
        <v>540</v>
      </c>
      <c r="F72" s="1">
        <v>516</v>
      </c>
      <c r="G72" s="1">
        <v>516</v>
      </c>
      <c r="H72" s="1">
        <v>521</v>
      </c>
      <c r="I72" s="14"/>
      <c r="J72" s="52">
        <f t="shared" si="1"/>
        <v>2596</v>
      </c>
      <c r="K72" s="58">
        <f t="shared" si="2"/>
        <v>519.2</v>
      </c>
      <c r="L72" s="16" t="s">
        <v>74</v>
      </c>
    </row>
    <row r="73" spans="1:12" ht="15.75" customHeight="1">
      <c r="A73" s="3" t="s">
        <v>9</v>
      </c>
      <c r="B73" s="41" t="s">
        <v>57</v>
      </c>
      <c r="C73" s="40" t="s">
        <v>43</v>
      </c>
      <c r="D73" s="36">
        <v>494</v>
      </c>
      <c r="E73" s="1">
        <v>451</v>
      </c>
      <c r="F73" s="1">
        <v>496</v>
      </c>
      <c r="G73" s="1">
        <v>487</v>
      </c>
      <c r="H73" s="1">
        <v>508</v>
      </c>
      <c r="I73" s="14"/>
      <c r="J73" s="52">
        <f t="shared" si="1"/>
        <v>2436</v>
      </c>
      <c r="K73" s="58">
        <f t="shared" si="2"/>
        <v>487.2</v>
      </c>
      <c r="L73" s="16" t="s">
        <v>74</v>
      </c>
    </row>
    <row r="74" spans="1:12" ht="15.75" customHeight="1">
      <c r="A74" s="3" t="s">
        <v>10</v>
      </c>
      <c r="B74" s="41" t="s">
        <v>64</v>
      </c>
      <c r="C74" s="40" t="s">
        <v>39</v>
      </c>
      <c r="D74" s="36">
        <v>384</v>
      </c>
      <c r="E74" s="1">
        <v>439</v>
      </c>
      <c r="F74" s="1">
        <v>479</v>
      </c>
      <c r="G74" s="1">
        <v>479</v>
      </c>
      <c r="H74" s="1">
        <v>490</v>
      </c>
      <c r="I74" s="14"/>
      <c r="J74" s="52">
        <f t="shared" si="1"/>
        <v>2271</v>
      </c>
      <c r="K74" s="58">
        <f t="shared" si="2"/>
        <v>454.2</v>
      </c>
      <c r="L74" s="16" t="s">
        <v>74</v>
      </c>
    </row>
    <row r="75" spans="1:11" ht="15.75" customHeight="1">
      <c r="A75" s="3" t="s">
        <v>11</v>
      </c>
      <c r="B75" s="41" t="s">
        <v>71</v>
      </c>
      <c r="C75" s="40" t="s">
        <v>39</v>
      </c>
      <c r="D75" s="36">
        <v>419</v>
      </c>
      <c r="E75" s="1">
        <v>432</v>
      </c>
      <c r="F75" s="1">
        <v>478</v>
      </c>
      <c r="G75" s="1">
        <v>482</v>
      </c>
      <c r="H75" s="1">
        <v>447</v>
      </c>
      <c r="I75" s="14"/>
      <c r="J75" s="52">
        <f t="shared" si="1"/>
        <v>2258</v>
      </c>
      <c r="K75" s="58">
        <f t="shared" si="2"/>
        <v>451.6</v>
      </c>
    </row>
    <row r="76" spans="1:11" ht="15.75" customHeight="1">
      <c r="A76" s="3" t="s">
        <v>12</v>
      </c>
      <c r="B76" s="41" t="s">
        <v>58</v>
      </c>
      <c r="C76" s="40" t="s">
        <v>40</v>
      </c>
      <c r="D76" s="36">
        <v>531</v>
      </c>
      <c r="E76" s="1">
        <v>543</v>
      </c>
      <c r="F76" s="1">
        <v>529</v>
      </c>
      <c r="G76" s="1"/>
      <c r="H76" s="1">
        <v>544</v>
      </c>
      <c r="I76" s="14"/>
      <c r="J76" s="52">
        <f t="shared" si="1"/>
        <v>2147</v>
      </c>
      <c r="K76" s="58">
        <f>SUM(J76/4)</f>
        <v>536.75</v>
      </c>
    </row>
    <row r="77" spans="1:11" ht="15.75" customHeight="1">
      <c r="A77" s="3" t="s">
        <v>21</v>
      </c>
      <c r="B77" s="41" t="s">
        <v>76</v>
      </c>
      <c r="C77" s="40" t="s">
        <v>42</v>
      </c>
      <c r="D77" s="36"/>
      <c r="E77" s="1"/>
      <c r="F77" s="1">
        <v>518</v>
      </c>
      <c r="G77" s="1">
        <v>530</v>
      </c>
      <c r="H77" s="1">
        <v>522</v>
      </c>
      <c r="I77" s="14"/>
      <c r="J77" s="52">
        <f t="shared" si="1"/>
        <v>1570</v>
      </c>
      <c r="K77" s="58">
        <f>SUM(J77/3)</f>
        <v>523.3333333333334</v>
      </c>
    </row>
    <row r="78" spans="1:12" ht="15.75" customHeight="1">
      <c r="A78" s="3" t="s">
        <v>13</v>
      </c>
      <c r="B78" s="41" t="s">
        <v>77</v>
      </c>
      <c r="C78" s="40" t="s">
        <v>42</v>
      </c>
      <c r="D78" s="36">
        <v>536</v>
      </c>
      <c r="E78" s="1">
        <v>507</v>
      </c>
      <c r="F78" s="1">
        <v>523</v>
      </c>
      <c r="G78" s="1"/>
      <c r="H78" s="1"/>
      <c r="I78" s="14"/>
      <c r="J78" s="52">
        <f t="shared" si="1"/>
        <v>1566</v>
      </c>
      <c r="K78" s="58">
        <f>SUM(J78/3)</f>
        <v>522</v>
      </c>
      <c r="L78" s="16" t="s">
        <v>74</v>
      </c>
    </row>
    <row r="79" spans="1:12" ht="15.75" customHeight="1">
      <c r="A79" s="3" t="s">
        <v>14</v>
      </c>
      <c r="B79" s="41" t="s">
        <v>96</v>
      </c>
      <c r="C79" s="40" t="s">
        <v>41</v>
      </c>
      <c r="D79" s="36"/>
      <c r="E79" s="1"/>
      <c r="F79" s="1"/>
      <c r="G79" s="1">
        <v>543</v>
      </c>
      <c r="H79" s="1">
        <v>540</v>
      </c>
      <c r="I79" s="14"/>
      <c r="J79" s="52">
        <f t="shared" si="1"/>
        <v>1083</v>
      </c>
      <c r="K79" s="58">
        <f aca="true" t="shared" si="3" ref="K79:K84">SUM(J79/2)</f>
        <v>541.5</v>
      </c>
      <c r="L79" s="16" t="s">
        <v>74</v>
      </c>
    </row>
    <row r="80" spans="1:11" ht="15.75" customHeight="1">
      <c r="A80" s="3" t="s">
        <v>22</v>
      </c>
      <c r="B80" s="41" t="s">
        <v>75</v>
      </c>
      <c r="C80" s="40" t="s">
        <v>40</v>
      </c>
      <c r="D80" s="36"/>
      <c r="E80" s="1"/>
      <c r="F80" s="1">
        <v>533</v>
      </c>
      <c r="G80" s="1">
        <v>530</v>
      </c>
      <c r="H80" s="1"/>
      <c r="I80" s="14"/>
      <c r="J80" s="52">
        <f t="shared" si="1"/>
        <v>1063</v>
      </c>
      <c r="K80" s="58">
        <f t="shared" si="3"/>
        <v>531.5</v>
      </c>
    </row>
    <row r="81" spans="1:12" ht="15.75" customHeight="1">
      <c r="A81" s="3" t="s">
        <v>15</v>
      </c>
      <c r="B81" s="9" t="s">
        <v>69</v>
      </c>
      <c r="C81" s="40" t="s">
        <v>41</v>
      </c>
      <c r="D81" s="1"/>
      <c r="E81" s="1">
        <v>538</v>
      </c>
      <c r="F81" s="1">
        <v>515</v>
      </c>
      <c r="G81" s="1"/>
      <c r="H81" s="1"/>
      <c r="I81" s="14"/>
      <c r="J81" s="52">
        <f t="shared" si="1"/>
        <v>1053</v>
      </c>
      <c r="K81" s="58">
        <f t="shared" si="3"/>
        <v>526.5</v>
      </c>
      <c r="L81" s="16" t="s">
        <v>74</v>
      </c>
    </row>
    <row r="82" spans="1:11" ht="15.75" customHeight="1">
      <c r="A82" s="3" t="s">
        <v>16</v>
      </c>
      <c r="B82" s="9" t="s">
        <v>72</v>
      </c>
      <c r="C82" s="40" t="s">
        <v>40</v>
      </c>
      <c r="D82" s="1"/>
      <c r="E82" s="1">
        <v>527</v>
      </c>
      <c r="F82" s="1"/>
      <c r="G82" s="1">
        <v>524</v>
      </c>
      <c r="H82" s="1"/>
      <c r="I82" s="14"/>
      <c r="J82" s="52">
        <f t="shared" si="1"/>
        <v>1051</v>
      </c>
      <c r="K82" s="58">
        <f t="shared" si="3"/>
        <v>525.5</v>
      </c>
    </row>
    <row r="83" spans="1:12" ht="15.75">
      <c r="A83" s="3" t="s">
        <v>17</v>
      </c>
      <c r="B83" s="9" t="s">
        <v>92</v>
      </c>
      <c r="C83" s="40" t="s">
        <v>42</v>
      </c>
      <c r="D83" s="1"/>
      <c r="E83" s="1"/>
      <c r="F83" s="1"/>
      <c r="G83" s="1">
        <v>507</v>
      </c>
      <c r="H83" s="1">
        <v>512</v>
      </c>
      <c r="I83" s="1"/>
      <c r="J83" s="52">
        <f t="shared" si="1"/>
        <v>1019</v>
      </c>
      <c r="K83" s="58">
        <f t="shared" si="3"/>
        <v>509.5</v>
      </c>
      <c r="L83" s="16" t="s">
        <v>74</v>
      </c>
    </row>
    <row r="84" spans="1:11" ht="15.75" customHeight="1">
      <c r="A84" s="3" t="s">
        <v>18</v>
      </c>
      <c r="B84" s="9" t="s">
        <v>61</v>
      </c>
      <c r="C84" s="40" t="s">
        <v>42</v>
      </c>
      <c r="D84" s="1">
        <v>498</v>
      </c>
      <c r="E84" s="1">
        <v>519</v>
      </c>
      <c r="F84" s="1"/>
      <c r="G84" s="1"/>
      <c r="H84" s="1"/>
      <c r="I84" s="14"/>
      <c r="J84" s="52">
        <f t="shared" si="1"/>
        <v>1017</v>
      </c>
      <c r="K84" s="58">
        <f t="shared" si="3"/>
        <v>508.5</v>
      </c>
    </row>
    <row r="85" spans="1:11" ht="15.75" customHeight="1">
      <c r="A85" s="3" t="s">
        <v>19</v>
      </c>
      <c r="B85" s="9" t="s">
        <v>97</v>
      </c>
      <c r="C85" s="8" t="s">
        <v>40</v>
      </c>
      <c r="D85" s="1"/>
      <c r="E85" s="1"/>
      <c r="F85" s="1"/>
      <c r="G85" s="1"/>
      <c r="H85" s="1">
        <v>546</v>
      </c>
      <c r="I85" s="14"/>
      <c r="J85" s="52">
        <f t="shared" si="1"/>
        <v>546</v>
      </c>
      <c r="K85" s="58">
        <f>SUM(J85/1)</f>
        <v>546</v>
      </c>
    </row>
    <row r="86" spans="1:11" ht="15.75" customHeight="1">
      <c r="A86" s="3" t="s">
        <v>19</v>
      </c>
      <c r="B86" s="62" t="s">
        <v>60</v>
      </c>
      <c r="C86" s="40" t="s">
        <v>40</v>
      </c>
      <c r="D86" s="1">
        <v>530</v>
      </c>
      <c r="E86" s="1"/>
      <c r="F86" s="1"/>
      <c r="G86" s="1"/>
      <c r="H86" s="1"/>
      <c r="I86" s="14"/>
      <c r="J86" s="52">
        <f t="shared" si="1"/>
        <v>530</v>
      </c>
      <c r="K86" s="58">
        <f>SUM(J86/1)</f>
        <v>530</v>
      </c>
    </row>
    <row r="87" spans="1:12" ht="15.75" customHeight="1">
      <c r="A87" s="3" t="s">
        <v>19</v>
      </c>
      <c r="B87" s="9" t="s">
        <v>36</v>
      </c>
      <c r="C87" s="40" t="s">
        <v>41</v>
      </c>
      <c r="D87" s="1">
        <v>485</v>
      </c>
      <c r="E87" s="1"/>
      <c r="F87" s="1"/>
      <c r="G87" s="1"/>
      <c r="H87" s="1"/>
      <c r="I87" s="14"/>
      <c r="J87" s="52">
        <f t="shared" si="1"/>
        <v>485</v>
      </c>
      <c r="K87" s="58">
        <f>SUM(J87/1)</f>
        <v>485</v>
      </c>
      <c r="L87" s="16" t="s">
        <v>74</v>
      </c>
    </row>
    <row r="88" spans="1:11" ht="15.75" customHeight="1">
      <c r="A88" s="3" t="s">
        <v>19</v>
      </c>
      <c r="B88" s="9"/>
      <c r="C88" s="8"/>
      <c r="D88" s="1"/>
      <c r="E88" s="1"/>
      <c r="F88" s="1"/>
      <c r="G88" s="1"/>
      <c r="H88" s="1"/>
      <c r="I88" s="14"/>
      <c r="J88" s="52">
        <f t="shared" si="1"/>
        <v>0</v>
      </c>
      <c r="K88" s="58">
        <f>SUM(J88/2)</f>
        <v>0</v>
      </c>
    </row>
    <row r="89" spans="1:11" ht="15.75" customHeight="1">
      <c r="A89" s="3" t="s">
        <v>19</v>
      </c>
      <c r="B89" s="9"/>
      <c r="C89" s="8"/>
      <c r="D89" s="1"/>
      <c r="E89" s="1"/>
      <c r="F89" s="1"/>
      <c r="G89" s="1"/>
      <c r="H89" s="1"/>
      <c r="I89" s="14"/>
      <c r="J89" s="52">
        <f t="shared" si="1"/>
        <v>0</v>
      </c>
      <c r="K89" s="58">
        <f>SUM(J89/2)</f>
        <v>0</v>
      </c>
    </row>
    <row r="90" spans="1:11" ht="15.75" customHeight="1" thickBot="1">
      <c r="A90" s="3" t="s">
        <v>19</v>
      </c>
      <c r="B90" s="9"/>
      <c r="C90" s="8"/>
      <c r="D90" s="1"/>
      <c r="E90" s="1"/>
      <c r="F90" s="1"/>
      <c r="G90" s="1"/>
      <c r="H90" s="1"/>
      <c r="I90" s="14"/>
      <c r="J90" s="52">
        <f t="shared" si="1"/>
        <v>0</v>
      </c>
      <c r="K90" s="59">
        <f>SUM(J90/2)</f>
        <v>0</v>
      </c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</sheetData>
  <sheetProtection/>
  <mergeCells count="14">
    <mergeCell ref="D41:E41"/>
    <mergeCell ref="D46:E46"/>
    <mergeCell ref="D60:J60"/>
    <mergeCell ref="A55:K55"/>
    <mergeCell ref="B56:J56"/>
    <mergeCell ref="C58:H58"/>
    <mergeCell ref="A1:K1"/>
    <mergeCell ref="D26:E26"/>
    <mergeCell ref="D31:E31"/>
    <mergeCell ref="D36:E36"/>
    <mergeCell ref="C4:H4"/>
    <mergeCell ref="D6:J6"/>
    <mergeCell ref="B2:J2"/>
    <mergeCell ref="B15:K15"/>
  </mergeCells>
  <printOptions/>
  <pageMargins left="0.75" right="0.75" top="0.7874015748031497" bottom="0.984251968503937" header="0" footer="0.7874015748031497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Golob Peter</dc:creator>
  <cp:keywords/>
  <dc:description/>
  <cp:lastModifiedBy>Peter</cp:lastModifiedBy>
  <cp:lastPrinted>2007-02-22T09:36:10Z</cp:lastPrinted>
  <dcterms:created xsi:type="dcterms:W3CDTF">1998-10-25T15:00:04Z</dcterms:created>
  <dcterms:modified xsi:type="dcterms:W3CDTF">2007-02-22T09:37:07Z</dcterms:modified>
  <cp:category/>
  <cp:version/>
  <cp:contentType/>
  <cp:contentStatus/>
</cp:coreProperties>
</file>